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manojlov\Računovodstvo\Financijski plan\2026-2028\Financijski plan 2026-2028\"/>
    </mc:Choice>
  </mc:AlternateContent>
  <xr:revisionPtr revIDLastSave="0" documentId="13_ncr:1_{76B531B1-879B-4EC1-87D4-62FFD5C386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7" l="1"/>
  <c r="C51" i="7"/>
  <c r="F69" i="7" l="1"/>
  <c r="F68" i="7" s="1"/>
  <c r="F27" i="7" s="1"/>
  <c r="G69" i="7"/>
  <c r="G68" i="7" s="1"/>
  <c r="G27" i="7" s="1"/>
  <c r="E69" i="7"/>
  <c r="E68" i="7" s="1"/>
  <c r="E27" i="7" s="1"/>
  <c r="F57" i="7"/>
  <c r="G57" i="7"/>
  <c r="E57" i="7"/>
  <c r="F51" i="7"/>
  <c r="G51" i="7"/>
  <c r="E51" i="7"/>
  <c r="F48" i="7"/>
  <c r="G48" i="7"/>
  <c r="E48" i="7"/>
  <c r="F45" i="7"/>
  <c r="G45" i="7"/>
  <c r="E45" i="7"/>
  <c r="F38" i="7" l="1"/>
  <c r="G38" i="7"/>
  <c r="E38" i="7"/>
  <c r="F41" i="7"/>
  <c r="G41" i="7"/>
  <c r="E41" i="7"/>
  <c r="G34" i="7" l="1"/>
  <c r="F34" i="7"/>
  <c r="E34" i="7"/>
  <c r="F29" i="7"/>
  <c r="G29" i="7"/>
  <c r="E29" i="7"/>
  <c r="F25" i="7"/>
  <c r="G25" i="7"/>
  <c r="E25" i="7"/>
  <c r="F19" i="7"/>
  <c r="G19" i="7"/>
  <c r="E19" i="7"/>
  <c r="C14" i="7"/>
  <c r="G23" i="7" l="1"/>
  <c r="G22" i="7" s="1"/>
  <c r="F23" i="7"/>
  <c r="F22" i="7" s="1"/>
  <c r="E23" i="7"/>
  <c r="E22" i="7" s="1"/>
  <c r="E13" i="7" s="1"/>
  <c r="F14" i="7"/>
  <c r="G14" i="7"/>
  <c r="G13" i="7" s="1"/>
  <c r="E14" i="7"/>
  <c r="D11" i="7"/>
  <c r="E11" i="7"/>
  <c r="F11" i="7"/>
  <c r="G11" i="7"/>
  <c r="C11" i="7"/>
  <c r="G12" i="7" l="1"/>
  <c r="F12" i="7"/>
  <c r="F13" i="7"/>
</calcChain>
</file>

<file path=xl/sharedStrings.xml><?xml version="1.0" encoding="utf-8"?>
<sst xmlns="http://schemas.openxmlformats.org/spreadsheetml/2006/main" count="131" uniqueCount="48">
  <si>
    <t>Opći prihodi i primici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</si>
  <si>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</si>
  <si>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</si>
  <si>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</si>
  <si>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</si>
  <si>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</si>
  <si>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</si>
  <si>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</si>
  <si>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</si>
  <si>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</si>
  <si>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</si>
  <si>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32</t>
  </si>
  <si>
    <t>34</t>
  </si>
  <si>
    <t>37</t>
  </si>
  <si>
    <t>41</t>
  </si>
  <si>
    <t>42</t>
  </si>
  <si>
    <t>38</t>
  </si>
  <si>
    <t>36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</si>
  <si>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</si>
  <si>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</si>
  <si>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</si>
  <si>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</si>
  <si>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</si>
  <si>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</si>
  <si>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Pomoći dane u inozemstvo i unutar općeg proračuna</t>
  </si>
  <si>
    <t>Subvencije</t>
  </si>
  <si>
    <t>52</t>
  </si>
  <si>
    <t>Rashodi za nabavu neproizvedene dugotrajne imovine</t>
  </si>
  <si>
    <t>3705</t>
  </si>
  <si>
    <t>VISOKO OBRAZOVANJE</t>
  </si>
  <si>
    <t>61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</si>
  <si>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</si>
  <si>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</si>
  <si>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</si>
  <si>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</si>
  <si>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</si>
  <si>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</si>
  <si>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</si>
  <si>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A111111</t>
  </si>
  <si>
    <t>A222222</t>
  </si>
  <si>
    <t>Pomoći iz državnog proračuna</t>
  </si>
  <si>
    <t>Sveučilište u Zagrebu - Geodetski fakultet</t>
  </si>
  <si>
    <t>50</t>
  </si>
  <si>
    <t>PROGRAMSKO I OSTALO FINANCIRANJE SVEUČILIŠTA U ZAGREBU  – IZ EVIDENCIJSKIH PRIHODA</t>
  </si>
  <si>
    <t>A621181</t>
  </si>
  <si>
    <t>PRAVOMOĆNE SUDSKE PRESUDE</t>
  </si>
  <si>
    <t>A621183</t>
  </si>
  <si>
    <t>STIPENDIJE I ŠKOLARINE ZA DOKTORSKI STUDIJ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</si>
</sst>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18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>
      <alignment horizontal="right" vertical="center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49" quotePrefix="1" applyFill="1" applyAlignment="1">
      <alignment horizontal="left" vertical="center" indent="9"/>
    </xf>
    <xf numFmtId="0" fontId="2" fillId="0" borderId="5" xfId="6" quotePrefix="1" applyFill="1" applyBorder="1" applyAlignment="1">
      <alignment horizontal="left" vertical="center" indent="4"/>
    </xf>
    <xf numFmtId="0" fontId="2" fillId="0" borderId="5" xfId="6" quotePrefix="1" applyFill="1" applyBorder="1" applyAlignment="1">
      <alignment horizontal="left" vertical="center" indent="1"/>
    </xf>
    <xf numFmtId="3" fontId="12" fillId="0" borderId="6" xfId="50" applyNumberFormat="1" applyBorder="1">
      <alignment horizontal="right" vertical="center"/>
    </xf>
    <xf numFmtId="3" fontId="0" fillId="0" borderId="0" xfId="0" applyNumberFormat="1"/>
    <xf numFmtId="3" fontId="12" fillId="27" borderId="4" xfId="50" applyNumberFormat="1" applyFill="1">
      <alignment horizontal="right" vertical="center"/>
    </xf>
    <xf numFmtId="0" fontId="12" fillId="0" borderId="7" xfId="0" applyFont="1" applyBorder="1" applyAlignment="1">
      <alignment horizontal="left" vertical="center" indent="5"/>
    </xf>
    <xf numFmtId="0" fontId="12" fillId="0" borderId="7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right" vertical="center"/>
    </xf>
    <xf numFmtId="0" fontId="14" fillId="0" borderId="0" xfId="0" applyFont="1"/>
    <xf numFmtId="0" fontId="12" fillId="0" borderId="7" xfId="0" applyFont="1" applyBorder="1" applyAlignment="1">
      <alignment horizontal="left" vertical="center" indent="7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9" sqref="K19"/>
    </sheetView>
  </sheetViews>
  <sheetFormatPr defaultColWidth="9.140625" defaultRowHeight="15" x14ac:dyDescent="0.25"/>
  <cols>
    <col min="1" max="1" width="17.28515625" customWidth="1"/>
    <col min="2" max="2" width="51.42578125" customWidth="1"/>
    <col min="3" max="7" width="13.28515625" customWidth="1"/>
  </cols>
  <sheetData>
    <row r="2" spans="1:7" ht="38.25" x14ac:dyDescent="0.25">
      <c r="A2" s="5">
        <v>1853</v>
      </c>
      <c r="B2" s="5" t="s">
        <v>41</v>
      </c>
      <c r="C2" s="5" t="s">
        <v>34</v>
      </c>
      <c r="D2" s="5" t="s">
        <v>35</v>
      </c>
      <c r="E2" s="6" t="s">
        <v>36</v>
      </c>
      <c r="F2" s="6" t="s">
        <v>32</v>
      </c>
      <c r="G2" s="6" t="s">
        <v>37</v>
      </c>
    </row>
    <row r="3" spans="1:7" x14ac:dyDescent="0.25">
      <c r="A3" s="3">
        <v>11</v>
      </c>
      <c r="B3" s="2" t="s">
        <v>0</v>
      </c>
      <c r="C3" s="4">
        <v>3330239.27</v>
      </c>
      <c r="D3" s="4">
        <v>3456650</v>
      </c>
      <c r="E3" s="4">
        <v>4356152</v>
      </c>
      <c r="F3" s="4">
        <v>4566437.1500000004</v>
      </c>
      <c r="G3" s="4">
        <v>4586023.1500000004</v>
      </c>
    </row>
    <row r="4" spans="1:7" x14ac:dyDescent="0.25">
      <c r="A4" s="3">
        <v>31</v>
      </c>
      <c r="B4" s="2" t="s">
        <v>9</v>
      </c>
      <c r="C4" s="4">
        <v>346972</v>
      </c>
      <c r="D4" s="4">
        <v>339309</v>
      </c>
      <c r="E4" s="4">
        <v>283116.5</v>
      </c>
      <c r="F4" s="4">
        <v>316931.5</v>
      </c>
      <c r="G4" s="4">
        <v>330975</v>
      </c>
    </row>
    <row r="5" spans="1:7" x14ac:dyDescent="0.25">
      <c r="A5" s="3">
        <v>43</v>
      </c>
      <c r="B5" s="2" t="s">
        <v>3</v>
      </c>
      <c r="C5" s="4">
        <v>95142</v>
      </c>
      <c r="D5" s="4">
        <v>186016</v>
      </c>
      <c r="E5" s="4">
        <v>89625</v>
      </c>
      <c r="F5" s="4">
        <v>91625</v>
      </c>
      <c r="G5" s="4">
        <v>91625</v>
      </c>
    </row>
    <row r="6" spans="1:7" x14ac:dyDescent="0.25">
      <c r="A6" s="3">
        <v>50</v>
      </c>
      <c r="B6" s="2" t="s">
        <v>40</v>
      </c>
      <c r="C6" s="4">
        <v>0</v>
      </c>
      <c r="D6" s="4">
        <v>0</v>
      </c>
      <c r="E6" s="4">
        <v>201938</v>
      </c>
      <c r="F6" s="4">
        <v>196242</v>
      </c>
      <c r="G6" s="4">
        <v>147748</v>
      </c>
    </row>
    <row r="7" spans="1:7" x14ac:dyDescent="0.25">
      <c r="A7" s="3">
        <v>51</v>
      </c>
      <c r="B7" s="2" t="s">
        <v>5</v>
      </c>
      <c r="C7" s="4">
        <v>55420</v>
      </c>
      <c r="D7" s="4">
        <v>757997</v>
      </c>
      <c r="E7" s="4">
        <v>267476</v>
      </c>
      <c r="F7" s="4">
        <v>166610</v>
      </c>
      <c r="G7" s="4">
        <v>95400</v>
      </c>
    </row>
    <row r="8" spans="1:7" x14ac:dyDescent="0.25">
      <c r="A8" s="3">
        <v>52</v>
      </c>
      <c r="B8" s="2" t="s">
        <v>6</v>
      </c>
      <c r="C8" s="4">
        <v>1029797</v>
      </c>
      <c r="D8" s="4">
        <v>533625</v>
      </c>
      <c r="E8" s="4">
        <v>0</v>
      </c>
      <c r="F8" s="4">
        <v>0</v>
      </c>
      <c r="G8" s="4">
        <v>0</v>
      </c>
    </row>
    <row r="9" spans="1:7" x14ac:dyDescent="0.25">
      <c r="A9" s="3">
        <v>61</v>
      </c>
      <c r="B9" s="2" t="s">
        <v>7</v>
      </c>
      <c r="C9" s="4">
        <v>0</v>
      </c>
      <c r="D9" s="4">
        <v>2500</v>
      </c>
      <c r="E9" s="4">
        <v>2000</v>
      </c>
      <c r="F9" s="4">
        <v>2000</v>
      </c>
      <c r="G9" s="4">
        <v>2000</v>
      </c>
    </row>
    <row r="10" spans="1:7" x14ac:dyDescent="0.25">
      <c r="A10" s="3">
        <v>581</v>
      </c>
      <c r="B10" s="2" t="s">
        <v>10</v>
      </c>
      <c r="C10" s="4">
        <v>0</v>
      </c>
      <c r="D10" s="4">
        <v>0</v>
      </c>
      <c r="E10" s="4">
        <v>262560.8125</v>
      </c>
      <c r="F10" s="4">
        <v>192562.14</v>
      </c>
      <c r="G10" s="4">
        <v>137475.0675</v>
      </c>
    </row>
    <row r="11" spans="1:7" x14ac:dyDescent="0.25">
      <c r="A11" s="8" t="s">
        <v>28</v>
      </c>
      <c r="B11" s="9" t="s">
        <v>29</v>
      </c>
      <c r="C11" s="10">
        <f>SUM(C3:C10)</f>
        <v>4857570.2699999996</v>
      </c>
      <c r="D11" s="10">
        <f t="shared" ref="D11:G11" si="0">SUM(D3:D10)</f>
        <v>5276097</v>
      </c>
      <c r="E11" s="10">
        <f t="shared" si="0"/>
        <v>5462868.3125</v>
      </c>
      <c r="F11" s="10">
        <f t="shared" si="0"/>
        <v>5532407.79</v>
      </c>
      <c r="G11" s="10">
        <f t="shared" si="0"/>
        <v>5391246.2175000003</v>
      </c>
    </row>
    <row r="12" spans="1:7" x14ac:dyDescent="0.25">
      <c r="A12" s="1" t="s">
        <v>38</v>
      </c>
      <c r="B12" s="2" t="s">
        <v>1</v>
      </c>
      <c r="C12" s="12">
        <v>3328914.27</v>
      </c>
      <c r="D12" s="12">
        <v>3453500</v>
      </c>
      <c r="E12" s="4">
        <v>4561401</v>
      </c>
      <c r="F12" s="4">
        <f>F14+F19+F22</f>
        <v>4758999</v>
      </c>
      <c r="G12" s="4">
        <f>G13+G22</f>
        <v>4723498</v>
      </c>
    </row>
    <row r="13" spans="1:7" x14ac:dyDescent="0.25">
      <c r="A13" s="3" t="s">
        <v>18</v>
      </c>
      <c r="B13" s="2" t="s">
        <v>0</v>
      </c>
      <c r="C13" s="4">
        <v>3328914.27</v>
      </c>
      <c r="D13" s="4">
        <v>3453500</v>
      </c>
      <c r="E13" s="4">
        <f>4561401-E22</f>
        <v>4353002</v>
      </c>
      <c r="F13" s="4">
        <f>F14+F19</f>
        <v>4566437</v>
      </c>
      <c r="G13" s="4">
        <f>G14+G19</f>
        <v>4586023</v>
      </c>
    </row>
    <row r="14" spans="1:7" x14ac:dyDescent="0.25">
      <c r="A14" s="3">
        <v>3</v>
      </c>
      <c r="B14" s="2" t="s">
        <v>31</v>
      </c>
      <c r="C14" s="4">
        <f>SUM(C15:C18)</f>
        <v>3300386.38</v>
      </c>
      <c r="D14" s="4">
        <v>3415908</v>
      </c>
      <c r="E14" s="4">
        <f>SUM(E15:E18)</f>
        <v>4220752</v>
      </c>
      <c r="F14" s="4">
        <f>SUM(F15:F18)</f>
        <v>4425476</v>
      </c>
      <c r="G14" s="4">
        <f>SUM(G15:G18)</f>
        <v>4434686</v>
      </c>
    </row>
    <row r="15" spans="1:7" x14ac:dyDescent="0.25">
      <c r="A15" s="7" t="s">
        <v>8</v>
      </c>
      <c r="B15" s="2" t="s">
        <v>20</v>
      </c>
      <c r="C15" s="4">
        <v>2987828.21</v>
      </c>
      <c r="D15" s="4">
        <v>3057214</v>
      </c>
      <c r="E15" s="4">
        <v>3806500</v>
      </c>
      <c r="F15" s="4">
        <v>3989225</v>
      </c>
      <c r="G15" s="4">
        <v>3984725</v>
      </c>
    </row>
    <row r="16" spans="1:7" x14ac:dyDescent="0.25">
      <c r="A16" s="7" t="s">
        <v>11</v>
      </c>
      <c r="B16" s="2" t="s">
        <v>19</v>
      </c>
      <c r="C16" s="4">
        <v>309949</v>
      </c>
      <c r="D16" s="4">
        <v>339624</v>
      </c>
      <c r="E16" s="4">
        <v>409052</v>
      </c>
      <c r="F16" s="4">
        <v>431051</v>
      </c>
      <c r="G16" s="4">
        <v>444761</v>
      </c>
    </row>
    <row r="17" spans="1:12" x14ac:dyDescent="0.25">
      <c r="A17" s="7" t="s">
        <v>12</v>
      </c>
      <c r="B17" s="2" t="s">
        <v>21</v>
      </c>
      <c r="C17" s="4">
        <v>2609.17</v>
      </c>
      <c r="D17" s="4">
        <v>2000</v>
      </c>
      <c r="E17" s="4">
        <v>1500</v>
      </c>
      <c r="F17" s="4">
        <v>1500</v>
      </c>
      <c r="G17" s="4">
        <v>1500</v>
      </c>
      <c r="J17" s="11"/>
    </row>
    <row r="18" spans="1:12" x14ac:dyDescent="0.25">
      <c r="A18" s="7" t="s">
        <v>13</v>
      </c>
      <c r="B18" s="2" t="s">
        <v>22</v>
      </c>
      <c r="C18" s="4">
        <v>0</v>
      </c>
      <c r="D18" s="4">
        <v>0</v>
      </c>
      <c r="E18" s="4">
        <v>3700</v>
      </c>
      <c r="F18" s="4">
        <v>3700</v>
      </c>
      <c r="G18" s="4">
        <v>3700</v>
      </c>
    </row>
    <row r="19" spans="1:12" x14ac:dyDescent="0.25">
      <c r="A19" s="3">
        <v>4</v>
      </c>
      <c r="B19" s="2" t="s">
        <v>33</v>
      </c>
      <c r="C19" s="4">
        <v>28527.79</v>
      </c>
      <c r="D19" s="4">
        <v>54662</v>
      </c>
      <c r="E19" s="4">
        <f>SUM(E20:E21)</f>
        <v>132250</v>
      </c>
      <c r="F19" s="4">
        <f>SUM(F20:F21)</f>
        <v>140961</v>
      </c>
      <c r="G19" s="4">
        <f>SUM(G20:G21)</f>
        <v>151337</v>
      </c>
      <c r="K19" s="11"/>
      <c r="L19" s="11"/>
    </row>
    <row r="20" spans="1:12" x14ac:dyDescent="0.25">
      <c r="A20" s="7" t="s">
        <v>14</v>
      </c>
      <c r="B20" s="2" t="s">
        <v>27</v>
      </c>
      <c r="C20" s="4">
        <v>0</v>
      </c>
      <c r="D20" s="4">
        <v>15307</v>
      </c>
      <c r="E20" s="4">
        <v>8000</v>
      </c>
      <c r="F20" s="4">
        <v>8000</v>
      </c>
      <c r="G20" s="4">
        <v>8000</v>
      </c>
    </row>
    <row r="21" spans="1:12" x14ac:dyDescent="0.25">
      <c r="A21" s="7" t="s">
        <v>15</v>
      </c>
      <c r="B21" s="2" t="s">
        <v>23</v>
      </c>
      <c r="C21" s="4">
        <v>28527.79</v>
      </c>
      <c r="D21" s="4">
        <v>39355</v>
      </c>
      <c r="E21" s="4">
        <v>124250</v>
      </c>
      <c r="F21" s="4">
        <v>132961</v>
      </c>
      <c r="G21" s="4">
        <v>143337</v>
      </c>
    </row>
    <row r="22" spans="1:12" x14ac:dyDescent="0.25">
      <c r="A22" s="3">
        <v>581</v>
      </c>
      <c r="B22" s="2" t="s">
        <v>10</v>
      </c>
      <c r="C22" s="4">
        <v>0</v>
      </c>
      <c r="D22" s="4">
        <v>0</v>
      </c>
      <c r="E22" s="4">
        <f>E23+E25</f>
        <v>208399</v>
      </c>
      <c r="F22" s="4">
        <f>F23+F25</f>
        <v>192562</v>
      </c>
      <c r="G22" s="4">
        <f>G23+G25</f>
        <v>137475</v>
      </c>
    </row>
    <row r="23" spans="1:12" x14ac:dyDescent="0.25">
      <c r="A23" s="3">
        <v>3</v>
      </c>
      <c r="B23" s="2" t="s">
        <v>31</v>
      </c>
      <c r="C23" s="4">
        <v>0</v>
      </c>
      <c r="D23" s="4">
        <v>0</v>
      </c>
      <c r="E23" s="4">
        <f>SUM(E24:E24)</f>
        <v>107589</v>
      </c>
      <c r="F23" s="4">
        <f>SUM(F24:F24)</f>
        <v>130947</v>
      </c>
      <c r="G23" s="4">
        <f>SUM(G24:G24)</f>
        <v>107068</v>
      </c>
    </row>
    <row r="24" spans="1:12" x14ac:dyDescent="0.25">
      <c r="A24" s="7" t="s">
        <v>11</v>
      </c>
      <c r="B24" s="2" t="s">
        <v>19</v>
      </c>
      <c r="C24" s="4">
        <v>0</v>
      </c>
      <c r="D24" s="4">
        <v>0</v>
      </c>
      <c r="E24" s="4">
        <v>107589</v>
      </c>
      <c r="F24" s="4">
        <v>130947</v>
      </c>
      <c r="G24" s="4">
        <v>107068</v>
      </c>
    </row>
    <row r="25" spans="1:12" x14ac:dyDescent="0.25">
      <c r="A25" s="3">
        <v>4</v>
      </c>
      <c r="B25" s="2" t="s">
        <v>33</v>
      </c>
      <c r="C25" s="4">
        <v>0</v>
      </c>
      <c r="D25" s="4">
        <v>0</v>
      </c>
      <c r="E25" s="4">
        <f>SUM(E26:E26)</f>
        <v>100810</v>
      </c>
      <c r="F25" s="4">
        <f>SUM(F26:F26)</f>
        <v>61615</v>
      </c>
      <c r="G25" s="4">
        <f>SUM(G26:G26)</f>
        <v>30407</v>
      </c>
    </row>
    <row r="26" spans="1:12" x14ac:dyDescent="0.25">
      <c r="A26" s="7" t="s">
        <v>15</v>
      </c>
      <c r="B26" s="2" t="s">
        <v>23</v>
      </c>
      <c r="C26" s="4">
        <v>0</v>
      </c>
      <c r="D26" s="4">
        <v>0</v>
      </c>
      <c r="E26" s="4">
        <v>100810</v>
      </c>
      <c r="F26" s="4">
        <v>61615</v>
      </c>
      <c r="G26" s="4">
        <v>30407</v>
      </c>
    </row>
    <row r="27" spans="1:12" x14ac:dyDescent="0.25">
      <c r="A27" s="1" t="s">
        <v>39</v>
      </c>
      <c r="B27" s="2" t="s">
        <v>43</v>
      </c>
      <c r="C27" s="12">
        <v>1527330.4300000002</v>
      </c>
      <c r="D27" s="12">
        <v>1819447</v>
      </c>
      <c r="E27" s="4">
        <f>E28+E37+E44+E50+E68+E72</f>
        <v>898317.5</v>
      </c>
      <c r="F27" s="4">
        <f t="shared" ref="F27:G27" si="1">F28+F37+F44+F50+F68+F72</f>
        <v>773408.5</v>
      </c>
      <c r="G27" s="4">
        <f t="shared" si="1"/>
        <v>667748</v>
      </c>
    </row>
    <row r="28" spans="1:12" x14ac:dyDescent="0.25">
      <c r="A28" s="3" t="s">
        <v>8</v>
      </c>
      <c r="B28" s="2" t="s">
        <v>9</v>
      </c>
      <c r="C28" s="4">
        <v>346972</v>
      </c>
      <c r="D28" s="4">
        <v>339309</v>
      </c>
      <c r="E28" s="4">
        <v>283116.5</v>
      </c>
      <c r="F28" s="4">
        <v>316931.5</v>
      </c>
      <c r="G28" s="4">
        <v>330975</v>
      </c>
    </row>
    <row r="29" spans="1:12" x14ac:dyDescent="0.25">
      <c r="A29" s="3">
        <v>3</v>
      </c>
      <c r="B29" s="2" t="s">
        <v>31</v>
      </c>
      <c r="C29" s="4">
        <v>346971.98000000004</v>
      </c>
      <c r="D29" s="4">
        <v>339309</v>
      </c>
      <c r="E29" s="4">
        <f>SUM(E30:E31)</f>
        <v>258617</v>
      </c>
      <c r="F29" s="4">
        <f>SUM(F30:F31)</f>
        <v>287432</v>
      </c>
      <c r="G29" s="4">
        <f>SUM(G30:G31)</f>
        <v>301475</v>
      </c>
    </row>
    <row r="30" spans="1:12" x14ac:dyDescent="0.25">
      <c r="A30" s="7" t="s">
        <v>8</v>
      </c>
      <c r="B30" s="2" t="s">
        <v>20</v>
      </c>
      <c r="C30" s="4">
        <v>151939.02000000002</v>
      </c>
      <c r="D30" s="4">
        <v>170300</v>
      </c>
      <c r="E30" s="4">
        <v>191617</v>
      </c>
      <c r="F30" s="4">
        <v>206432</v>
      </c>
      <c r="G30" s="4">
        <v>213975</v>
      </c>
    </row>
    <row r="31" spans="1:12" x14ac:dyDescent="0.25">
      <c r="A31" s="7" t="s">
        <v>11</v>
      </c>
      <c r="B31" s="2" t="s">
        <v>19</v>
      </c>
      <c r="C31" s="4">
        <v>189376.30000000005</v>
      </c>
      <c r="D31" s="4">
        <v>133159</v>
      </c>
      <c r="E31" s="4">
        <v>67000</v>
      </c>
      <c r="F31" s="4">
        <v>81000</v>
      </c>
      <c r="G31" s="4">
        <v>87500</v>
      </c>
    </row>
    <row r="32" spans="1:12" x14ac:dyDescent="0.25">
      <c r="A32" s="7">
        <v>34</v>
      </c>
      <c r="B32" s="2" t="s">
        <v>21</v>
      </c>
      <c r="C32" s="4">
        <v>145.91999999999999</v>
      </c>
      <c r="D32" s="4">
        <v>850</v>
      </c>
      <c r="E32" s="4">
        <v>0</v>
      </c>
      <c r="F32" s="4">
        <v>0</v>
      </c>
      <c r="G32" s="4">
        <v>0</v>
      </c>
    </row>
    <row r="33" spans="1:12" x14ac:dyDescent="0.25">
      <c r="A33" s="7">
        <v>37</v>
      </c>
      <c r="B33" s="2" t="s">
        <v>22</v>
      </c>
      <c r="C33" s="4">
        <v>688.49</v>
      </c>
      <c r="D33" s="4">
        <v>0</v>
      </c>
      <c r="E33" s="4">
        <v>0</v>
      </c>
      <c r="F33" s="4">
        <v>0</v>
      </c>
      <c r="G33" s="4">
        <v>0</v>
      </c>
    </row>
    <row r="34" spans="1:12" x14ac:dyDescent="0.25">
      <c r="A34" s="3">
        <v>4</v>
      </c>
      <c r="B34" s="2" t="s">
        <v>33</v>
      </c>
      <c r="C34" s="4">
        <v>4822.25</v>
      </c>
      <c r="D34" s="4">
        <v>35000</v>
      </c>
      <c r="E34" s="4">
        <f>SUM(E35:E36)</f>
        <v>24500</v>
      </c>
      <c r="F34" s="4">
        <f>SUM(F35:F36)</f>
        <v>29500</v>
      </c>
      <c r="G34" s="4">
        <f>SUM(G35:G36)</f>
        <v>29500</v>
      </c>
      <c r="K34" s="11"/>
      <c r="L34" s="11"/>
    </row>
    <row r="35" spans="1:12" x14ac:dyDescent="0.25">
      <c r="A35" s="7" t="s">
        <v>14</v>
      </c>
      <c r="B35" s="2" t="s">
        <v>27</v>
      </c>
      <c r="C35" s="4">
        <v>0</v>
      </c>
      <c r="D35" s="4">
        <v>0</v>
      </c>
      <c r="E35" s="4">
        <v>1500</v>
      </c>
      <c r="F35" s="4">
        <v>1500</v>
      </c>
      <c r="G35" s="4">
        <v>1500</v>
      </c>
    </row>
    <row r="36" spans="1:12" x14ac:dyDescent="0.25">
      <c r="A36" s="7" t="s">
        <v>15</v>
      </c>
      <c r="B36" s="2" t="s">
        <v>23</v>
      </c>
      <c r="C36" s="4">
        <v>4822.25</v>
      </c>
      <c r="D36" s="4">
        <v>35000</v>
      </c>
      <c r="E36" s="4">
        <v>23000</v>
      </c>
      <c r="F36" s="4">
        <v>28000</v>
      </c>
      <c r="G36" s="4">
        <v>28000</v>
      </c>
    </row>
    <row r="37" spans="1:12" x14ac:dyDescent="0.25">
      <c r="A37" s="3" t="s">
        <v>2</v>
      </c>
      <c r="B37" s="2" t="s">
        <v>3</v>
      </c>
      <c r="C37" s="4">
        <v>95142</v>
      </c>
      <c r="D37" s="4">
        <v>186016</v>
      </c>
      <c r="E37" s="4">
        <v>89625</v>
      </c>
      <c r="F37" s="4">
        <v>91625</v>
      </c>
      <c r="G37" s="4">
        <v>91625</v>
      </c>
      <c r="I37" s="11"/>
    </row>
    <row r="38" spans="1:12" x14ac:dyDescent="0.25">
      <c r="A38" s="3">
        <v>3</v>
      </c>
      <c r="B38" s="2" t="s">
        <v>31</v>
      </c>
      <c r="C38" s="4">
        <v>95141.84</v>
      </c>
      <c r="D38" s="4">
        <v>150816</v>
      </c>
      <c r="E38" s="4">
        <f>SUM(E39:E40)</f>
        <v>63625</v>
      </c>
      <c r="F38" s="4">
        <f t="shared" ref="F38:G38" si="2">SUM(F39:F40)</f>
        <v>65625</v>
      </c>
      <c r="G38" s="4">
        <f t="shared" si="2"/>
        <v>65625</v>
      </c>
    </row>
    <row r="39" spans="1:12" x14ac:dyDescent="0.25">
      <c r="A39" s="7" t="s">
        <v>8</v>
      </c>
      <c r="B39" s="2" t="s">
        <v>20</v>
      </c>
      <c r="C39" s="4">
        <v>62794.829999999994</v>
      </c>
      <c r="D39" s="4">
        <v>124000</v>
      </c>
      <c r="E39" s="4">
        <v>36125</v>
      </c>
      <c r="F39" s="4">
        <v>36125</v>
      </c>
      <c r="G39" s="4">
        <v>36125</v>
      </c>
    </row>
    <row r="40" spans="1:12" x14ac:dyDescent="0.25">
      <c r="A40" s="7" t="s">
        <v>11</v>
      </c>
      <c r="B40" s="2" t="s">
        <v>19</v>
      </c>
      <c r="C40" s="4">
        <v>30956.760000000002</v>
      </c>
      <c r="D40" s="4">
        <v>26816</v>
      </c>
      <c r="E40" s="4">
        <v>27500</v>
      </c>
      <c r="F40" s="4">
        <v>29500</v>
      </c>
      <c r="G40" s="4">
        <v>29500</v>
      </c>
    </row>
    <row r="41" spans="1:12" x14ac:dyDescent="0.25">
      <c r="A41" s="3">
        <v>4</v>
      </c>
      <c r="B41" s="2" t="s">
        <v>33</v>
      </c>
      <c r="C41" s="4">
        <v>1390.25</v>
      </c>
      <c r="D41" s="4">
        <v>35200</v>
      </c>
      <c r="E41" s="4">
        <f>SUM(E42:E43)</f>
        <v>26000</v>
      </c>
      <c r="F41" s="4">
        <f t="shared" ref="F41:G41" si="3">SUM(F42:F43)</f>
        <v>26000</v>
      </c>
      <c r="G41" s="4">
        <f t="shared" si="3"/>
        <v>26000</v>
      </c>
    </row>
    <row r="42" spans="1:12" x14ac:dyDescent="0.25">
      <c r="A42" s="7" t="s">
        <v>14</v>
      </c>
      <c r="B42" s="2" t="s">
        <v>27</v>
      </c>
      <c r="C42" s="4">
        <v>0</v>
      </c>
      <c r="D42" s="4">
        <v>1200</v>
      </c>
      <c r="E42" s="4">
        <v>2000</v>
      </c>
      <c r="F42" s="4">
        <v>2000</v>
      </c>
      <c r="G42" s="4">
        <v>2000</v>
      </c>
    </row>
    <row r="43" spans="1:12" x14ac:dyDescent="0.25">
      <c r="A43" s="7" t="s">
        <v>15</v>
      </c>
      <c r="B43" s="2" t="s">
        <v>23</v>
      </c>
      <c r="C43" s="4">
        <v>1390.25</v>
      </c>
      <c r="D43" s="4">
        <v>34000</v>
      </c>
      <c r="E43" s="4">
        <v>24000</v>
      </c>
      <c r="F43" s="4">
        <v>24000</v>
      </c>
      <c r="G43" s="4">
        <v>24000</v>
      </c>
    </row>
    <row r="44" spans="1:12" x14ac:dyDescent="0.25">
      <c r="A44" s="3" t="s">
        <v>42</v>
      </c>
      <c r="B44" s="2" t="s">
        <v>40</v>
      </c>
      <c r="C44" s="4">
        <v>0</v>
      </c>
      <c r="D44" s="4">
        <v>0</v>
      </c>
      <c r="E44" s="4">
        <v>201938</v>
      </c>
      <c r="F44" s="4">
        <v>196242</v>
      </c>
      <c r="G44" s="4">
        <v>147748</v>
      </c>
    </row>
    <row r="45" spans="1:12" x14ac:dyDescent="0.25">
      <c r="A45" s="3">
        <v>3</v>
      </c>
      <c r="B45" s="2" t="s">
        <v>31</v>
      </c>
      <c r="C45" s="4">
        <v>0</v>
      </c>
      <c r="D45" s="4">
        <v>0</v>
      </c>
      <c r="E45" s="4">
        <f>SUM(E46:E47)</f>
        <v>183438</v>
      </c>
      <c r="F45" s="4">
        <f>SUM(F46:F47)</f>
        <v>195242</v>
      </c>
      <c r="G45" s="4">
        <f>SUM(G46:G47)</f>
        <v>146748</v>
      </c>
      <c r="I45" s="11"/>
    </row>
    <row r="46" spans="1:12" x14ac:dyDescent="0.25">
      <c r="A46" s="7" t="s">
        <v>8</v>
      </c>
      <c r="B46" s="2" t="s">
        <v>20</v>
      </c>
      <c r="C46" s="4">
        <v>0</v>
      </c>
      <c r="D46" s="4">
        <v>0</v>
      </c>
      <c r="E46" s="4">
        <v>166538</v>
      </c>
      <c r="F46" s="4">
        <v>177422</v>
      </c>
      <c r="G46" s="4">
        <v>128928</v>
      </c>
    </row>
    <row r="47" spans="1:12" x14ac:dyDescent="0.25">
      <c r="A47" s="7" t="s">
        <v>11</v>
      </c>
      <c r="B47" s="2" t="s">
        <v>19</v>
      </c>
      <c r="C47" s="4">
        <v>0</v>
      </c>
      <c r="D47" s="4">
        <v>0</v>
      </c>
      <c r="E47" s="4">
        <v>16900</v>
      </c>
      <c r="F47" s="4">
        <v>17820</v>
      </c>
      <c r="G47" s="4">
        <v>17820</v>
      </c>
    </row>
    <row r="48" spans="1:12" x14ac:dyDescent="0.25">
      <c r="A48" s="3">
        <v>4</v>
      </c>
      <c r="B48" s="2" t="s">
        <v>33</v>
      </c>
      <c r="C48" s="4">
        <v>0</v>
      </c>
      <c r="D48" s="4">
        <v>0</v>
      </c>
      <c r="E48" s="4">
        <f>SUM(E49:E49)</f>
        <v>18500</v>
      </c>
      <c r="F48" s="4">
        <f>SUM(F49:F49)</f>
        <v>1000</v>
      </c>
      <c r="G48" s="4">
        <f>SUM(G49:G49)</f>
        <v>1000</v>
      </c>
    </row>
    <row r="49" spans="1:7" x14ac:dyDescent="0.25">
      <c r="A49" s="7" t="s">
        <v>15</v>
      </c>
      <c r="B49" s="2" t="s">
        <v>23</v>
      </c>
      <c r="C49" s="4">
        <v>0</v>
      </c>
      <c r="D49" s="4">
        <v>0</v>
      </c>
      <c r="E49" s="4">
        <v>18500</v>
      </c>
      <c r="F49" s="4">
        <v>1000</v>
      </c>
      <c r="G49" s="4">
        <v>1000</v>
      </c>
    </row>
    <row r="50" spans="1:7" x14ac:dyDescent="0.25">
      <c r="A50" s="3" t="s">
        <v>4</v>
      </c>
      <c r="B50" s="2" t="s">
        <v>5</v>
      </c>
      <c r="C50" s="4">
        <v>55419.850000000006</v>
      </c>
      <c r="D50" s="4">
        <v>757997</v>
      </c>
      <c r="E50" s="4">
        <v>267476</v>
      </c>
      <c r="F50" s="4">
        <v>166610</v>
      </c>
      <c r="G50" s="4">
        <v>95400</v>
      </c>
    </row>
    <row r="51" spans="1:7" x14ac:dyDescent="0.25">
      <c r="A51" s="3">
        <v>3</v>
      </c>
      <c r="B51" s="2" t="s">
        <v>31</v>
      </c>
      <c r="C51" s="4">
        <f>C52+C53+C56</f>
        <v>55387.850000000006</v>
      </c>
      <c r="D51" s="4">
        <v>757997</v>
      </c>
      <c r="E51" s="4">
        <f>SUM(E52:E56)</f>
        <v>262476</v>
      </c>
      <c r="F51" s="4">
        <f>SUM(F52:F56)</f>
        <v>155535</v>
      </c>
      <c r="G51" s="4">
        <f>SUM(G52:G56)</f>
        <v>90400</v>
      </c>
    </row>
    <row r="52" spans="1:7" x14ac:dyDescent="0.25">
      <c r="A52" s="7" t="s">
        <v>8</v>
      </c>
      <c r="B52" s="2" t="s">
        <v>20</v>
      </c>
      <c r="C52" s="4">
        <v>9125.5400000000009</v>
      </c>
      <c r="D52" s="4">
        <v>101816</v>
      </c>
      <c r="E52" s="4">
        <v>116666</v>
      </c>
      <c r="F52" s="4">
        <v>41680</v>
      </c>
      <c r="G52" s="4">
        <v>7400</v>
      </c>
    </row>
    <row r="53" spans="1:7" x14ac:dyDescent="0.25">
      <c r="A53" s="7" t="s">
        <v>11</v>
      </c>
      <c r="B53" s="2" t="s">
        <v>19</v>
      </c>
      <c r="C53" s="4">
        <v>31894.310000000005</v>
      </c>
      <c r="D53" s="4">
        <v>69186</v>
      </c>
      <c r="E53" s="4">
        <v>142900</v>
      </c>
      <c r="F53" s="4">
        <v>113855</v>
      </c>
      <c r="G53" s="4">
        <v>83000</v>
      </c>
    </row>
    <row r="54" spans="1:7" x14ac:dyDescent="0.25">
      <c r="A54" s="7">
        <v>34</v>
      </c>
      <c r="B54" s="2" t="s">
        <v>21</v>
      </c>
      <c r="C54" s="4">
        <v>0</v>
      </c>
      <c r="D54" s="4">
        <v>1506</v>
      </c>
      <c r="E54" s="4">
        <v>0</v>
      </c>
      <c r="F54" s="4">
        <v>0</v>
      </c>
      <c r="G54" s="4">
        <v>0</v>
      </c>
    </row>
    <row r="55" spans="1:7" x14ac:dyDescent="0.25">
      <c r="A55" s="7">
        <v>35</v>
      </c>
      <c r="B55" s="2" t="s">
        <v>25</v>
      </c>
      <c r="C55" s="4">
        <v>0</v>
      </c>
      <c r="D55" s="4">
        <v>14594</v>
      </c>
      <c r="E55" s="4">
        <v>0</v>
      </c>
      <c r="F55" s="4">
        <v>0</v>
      </c>
      <c r="G55" s="4">
        <v>0</v>
      </c>
    </row>
    <row r="56" spans="1:7" x14ac:dyDescent="0.25">
      <c r="A56" s="7" t="s">
        <v>17</v>
      </c>
      <c r="B56" s="2" t="s">
        <v>24</v>
      </c>
      <c r="C56" s="4">
        <v>14368</v>
      </c>
      <c r="D56" s="4">
        <v>566845</v>
      </c>
      <c r="E56" s="4">
        <v>2910</v>
      </c>
      <c r="F56" s="4">
        <v>0</v>
      </c>
      <c r="G56" s="4">
        <v>0</v>
      </c>
    </row>
    <row r="57" spans="1:7" x14ac:dyDescent="0.25">
      <c r="A57" s="3">
        <v>4</v>
      </c>
      <c r="B57" s="2" t="s">
        <v>33</v>
      </c>
      <c r="C57" s="4">
        <v>32</v>
      </c>
      <c r="D57" s="4">
        <v>4050</v>
      </c>
      <c r="E57" s="4">
        <f>SUM(E58:E59)</f>
        <v>5000</v>
      </c>
      <c r="F57" s="4">
        <f>SUM(F58:F59)</f>
        <v>11075</v>
      </c>
      <c r="G57" s="4">
        <f>SUM(G58:G59)</f>
        <v>5000</v>
      </c>
    </row>
    <row r="58" spans="1:7" x14ac:dyDescent="0.25">
      <c r="A58" s="7" t="s">
        <v>14</v>
      </c>
      <c r="B58" s="2" t="s">
        <v>27</v>
      </c>
      <c r="C58" s="4">
        <v>0</v>
      </c>
      <c r="D58" s="4">
        <v>1000</v>
      </c>
      <c r="E58" s="4">
        <v>5000</v>
      </c>
      <c r="F58" s="4">
        <v>5000</v>
      </c>
      <c r="G58" s="4">
        <v>5000</v>
      </c>
    </row>
    <row r="59" spans="1:7" x14ac:dyDescent="0.25">
      <c r="A59" s="7" t="s">
        <v>15</v>
      </c>
      <c r="B59" s="2" t="s">
        <v>23</v>
      </c>
      <c r="C59" s="4">
        <v>32</v>
      </c>
      <c r="D59" s="4">
        <v>3050</v>
      </c>
      <c r="E59" s="4">
        <v>0</v>
      </c>
      <c r="F59" s="4">
        <v>6075</v>
      </c>
      <c r="G59" s="4">
        <v>0</v>
      </c>
    </row>
    <row r="60" spans="1:7" x14ac:dyDescent="0.25">
      <c r="A60" s="3" t="s">
        <v>26</v>
      </c>
      <c r="B60" s="2" t="s">
        <v>6</v>
      </c>
      <c r="C60" s="4">
        <v>1029797</v>
      </c>
      <c r="D60" s="4">
        <v>533625</v>
      </c>
      <c r="E60" s="4">
        <v>0</v>
      </c>
      <c r="F60" s="4">
        <v>0</v>
      </c>
      <c r="G60" s="4">
        <v>0</v>
      </c>
    </row>
    <row r="61" spans="1:7" x14ac:dyDescent="0.25">
      <c r="A61" s="3">
        <v>3</v>
      </c>
      <c r="B61" s="2" t="s">
        <v>31</v>
      </c>
      <c r="C61" s="4">
        <f>SUM(C62:C65)</f>
        <v>990961.05</v>
      </c>
      <c r="D61" s="4">
        <v>403262</v>
      </c>
      <c r="E61" s="4">
        <v>0</v>
      </c>
      <c r="F61" s="4">
        <v>0</v>
      </c>
      <c r="G61" s="4">
        <v>0</v>
      </c>
    </row>
    <row r="62" spans="1:7" x14ac:dyDescent="0.25">
      <c r="A62" s="7" t="s">
        <v>8</v>
      </c>
      <c r="B62" s="2" t="s">
        <v>20</v>
      </c>
      <c r="C62" s="4">
        <v>171366.66000000003</v>
      </c>
      <c r="D62" s="4">
        <v>173100</v>
      </c>
      <c r="E62" s="4">
        <v>0</v>
      </c>
      <c r="F62" s="4">
        <v>0</v>
      </c>
      <c r="G62" s="4">
        <v>0</v>
      </c>
    </row>
    <row r="63" spans="1:7" x14ac:dyDescent="0.25">
      <c r="A63" s="7" t="s">
        <v>11</v>
      </c>
      <c r="B63" s="2" t="s">
        <v>19</v>
      </c>
      <c r="C63" s="4">
        <v>813509.39</v>
      </c>
      <c r="D63" s="4">
        <v>224000</v>
      </c>
      <c r="E63" s="4">
        <v>0</v>
      </c>
      <c r="F63" s="4">
        <v>0</v>
      </c>
      <c r="G63" s="4">
        <v>0</v>
      </c>
    </row>
    <row r="64" spans="1:7" x14ac:dyDescent="0.25">
      <c r="A64" s="7" t="s">
        <v>17</v>
      </c>
      <c r="B64" s="2" t="s">
        <v>24</v>
      </c>
      <c r="C64" s="4">
        <v>6085</v>
      </c>
      <c r="D64" s="4">
        <v>0</v>
      </c>
      <c r="E64" s="4">
        <v>0</v>
      </c>
      <c r="F64" s="4">
        <v>0</v>
      </c>
      <c r="G64" s="4">
        <v>0</v>
      </c>
    </row>
    <row r="65" spans="1:10" x14ac:dyDescent="0.25">
      <c r="A65" s="7" t="s">
        <v>13</v>
      </c>
      <c r="B65" s="2" t="s">
        <v>22</v>
      </c>
      <c r="C65" s="4">
        <v>0</v>
      </c>
      <c r="D65" s="4">
        <v>6162</v>
      </c>
      <c r="E65" s="4">
        <v>0</v>
      </c>
      <c r="F65" s="4">
        <v>0</v>
      </c>
      <c r="G65" s="4">
        <v>0</v>
      </c>
    </row>
    <row r="66" spans="1:10" x14ac:dyDescent="0.25">
      <c r="A66" s="3">
        <v>4</v>
      </c>
      <c r="B66" s="2" t="s">
        <v>33</v>
      </c>
      <c r="C66" s="4">
        <v>38835.71</v>
      </c>
      <c r="D66" s="4">
        <v>94311</v>
      </c>
      <c r="E66" s="4">
        <v>0</v>
      </c>
      <c r="F66" s="4">
        <v>0</v>
      </c>
      <c r="G66" s="4">
        <v>0</v>
      </c>
    </row>
    <row r="67" spans="1:10" x14ac:dyDescent="0.25">
      <c r="A67" s="7" t="s">
        <v>15</v>
      </c>
      <c r="B67" s="2" t="s">
        <v>23</v>
      </c>
      <c r="C67" s="4">
        <v>38835.71</v>
      </c>
      <c r="D67" s="4">
        <v>94311</v>
      </c>
      <c r="E67" s="4">
        <v>0</v>
      </c>
      <c r="F67" s="4">
        <v>0</v>
      </c>
      <c r="G67" s="4">
        <v>0</v>
      </c>
    </row>
    <row r="68" spans="1:10" x14ac:dyDescent="0.25">
      <c r="A68" s="3">
        <v>581</v>
      </c>
      <c r="B68" s="2" t="s">
        <v>10</v>
      </c>
      <c r="C68" s="4">
        <v>0</v>
      </c>
      <c r="D68" s="4">
        <v>0</v>
      </c>
      <c r="E68" s="4">
        <f>E69</f>
        <v>54162</v>
      </c>
      <c r="F68" s="4">
        <f t="shared" ref="F68:G68" si="4">F69</f>
        <v>0</v>
      </c>
      <c r="G68" s="4">
        <f t="shared" si="4"/>
        <v>0</v>
      </c>
    </row>
    <row r="69" spans="1:10" x14ac:dyDescent="0.25">
      <c r="A69" s="7">
        <v>3</v>
      </c>
      <c r="B69" s="2" t="s">
        <v>31</v>
      </c>
      <c r="C69" s="4">
        <v>0</v>
      </c>
      <c r="D69" s="4">
        <v>0</v>
      </c>
      <c r="E69" s="4">
        <f>SUM(E70:E71)</f>
        <v>54162</v>
      </c>
      <c r="F69" s="4">
        <f t="shared" ref="F69:G69" si="5">SUM(F70:F71)</f>
        <v>0</v>
      </c>
      <c r="G69" s="4">
        <f t="shared" si="5"/>
        <v>0</v>
      </c>
    </row>
    <row r="70" spans="1:10" x14ac:dyDescent="0.25">
      <c r="A70" s="7" t="s">
        <v>8</v>
      </c>
      <c r="B70" s="2" t="s">
        <v>20</v>
      </c>
      <c r="C70" s="4">
        <v>0</v>
      </c>
      <c r="D70" s="4">
        <v>0</v>
      </c>
      <c r="E70" s="4">
        <v>53700</v>
      </c>
      <c r="F70" s="4">
        <v>0</v>
      </c>
      <c r="G70" s="4">
        <v>0</v>
      </c>
    </row>
    <row r="71" spans="1:10" x14ac:dyDescent="0.25">
      <c r="A71" s="7" t="s">
        <v>11</v>
      </c>
      <c r="B71" s="2" t="s">
        <v>19</v>
      </c>
      <c r="C71" s="4">
        <v>0</v>
      </c>
      <c r="D71" s="4">
        <v>0</v>
      </c>
      <c r="E71" s="4">
        <v>462</v>
      </c>
      <c r="F71" s="4">
        <v>0</v>
      </c>
      <c r="G71" s="4">
        <v>0</v>
      </c>
    </row>
    <row r="72" spans="1:10" x14ac:dyDescent="0.25">
      <c r="A72" s="3" t="s">
        <v>30</v>
      </c>
      <c r="B72" s="2" t="s">
        <v>7</v>
      </c>
      <c r="C72" s="4">
        <v>0</v>
      </c>
      <c r="D72" s="4">
        <v>2500</v>
      </c>
      <c r="E72" s="4">
        <v>2000</v>
      </c>
      <c r="F72" s="4">
        <v>2000</v>
      </c>
      <c r="G72" s="4">
        <v>2000</v>
      </c>
    </row>
    <row r="73" spans="1:10" x14ac:dyDescent="0.25">
      <c r="A73" s="3">
        <v>3</v>
      </c>
      <c r="B73" s="2" t="s">
        <v>31</v>
      </c>
      <c r="C73" s="4">
        <v>0</v>
      </c>
      <c r="D73" s="4">
        <v>2500</v>
      </c>
      <c r="E73" s="4">
        <v>2000</v>
      </c>
      <c r="F73" s="4">
        <v>2000</v>
      </c>
      <c r="G73" s="4">
        <v>2000</v>
      </c>
    </row>
    <row r="74" spans="1:10" x14ac:dyDescent="0.25">
      <c r="A74" s="7" t="s">
        <v>11</v>
      </c>
      <c r="B74" s="2" t="s">
        <v>19</v>
      </c>
      <c r="C74" s="4">
        <v>0</v>
      </c>
      <c r="D74" s="4">
        <v>2500</v>
      </c>
      <c r="E74" s="4">
        <v>2000</v>
      </c>
      <c r="F74" s="4">
        <v>2000</v>
      </c>
      <c r="G74" s="4">
        <v>2000</v>
      </c>
    </row>
    <row r="75" spans="1:10" x14ac:dyDescent="0.25">
      <c r="A75" s="1" t="s">
        <v>44</v>
      </c>
      <c r="B75" s="2" t="s">
        <v>45</v>
      </c>
      <c r="C75" s="12">
        <v>0</v>
      </c>
      <c r="D75" s="12">
        <v>3150</v>
      </c>
      <c r="E75" s="4">
        <v>3150</v>
      </c>
      <c r="F75" s="4"/>
      <c r="G75" s="4"/>
    </row>
    <row r="76" spans="1:10" x14ac:dyDescent="0.25">
      <c r="A76" s="3" t="s">
        <v>18</v>
      </c>
      <c r="B76" s="2" t="s">
        <v>0</v>
      </c>
      <c r="C76" s="12">
        <v>0</v>
      </c>
      <c r="D76" s="4">
        <v>3150</v>
      </c>
      <c r="E76" s="4">
        <v>3150</v>
      </c>
      <c r="F76" s="4">
        <v>0</v>
      </c>
      <c r="G76" s="4">
        <v>0</v>
      </c>
    </row>
    <row r="77" spans="1:10" x14ac:dyDescent="0.25">
      <c r="A77" s="3">
        <v>3</v>
      </c>
      <c r="B77" s="2" t="s">
        <v>31</v>
      </c>
      <c r="C77" s="12">
        <v>0</v>
      </c>
      <c r="D77" s="4">
        <v>3150</v>
      </c>
      <c r="E77" s="4">
        <v>3150</v>
      </c>
      <c r="F77" s="4">
        <v>0</v>
      </c>
      <c r="G77" s="4">
        <v>0</v>
      </c>
    </row>
    <row r="78" spans="1:10" x14ac:dyDescent="0.25">
      <c r="A78" s="7" t="s">
        <v>16</v>
      </c>
      <c r="B78" s="2" t="s">
        <v>20</v>
      </c>
      <c r="C78" s="12">
        <v>0</v>
      </c>
      <c r="D78" s="4">
        <v>3150</v>
      </c>
      <c r="E78" s="4">
        <v>3150</v>
      </c>
      <c r="F78" s="4">
        <v>0</v>
      </c>
      <c r="G78" s="4">
        <v>0</v>
      </c>
    </row>
    <row r="79" spans="1:10" x14ac:dyDescent="0.25">
      <c r="A79" s="13" t="s">
        <v>46</v>
      </c>
      <c r="B79" s="14" t="s">
        <v>47</v>
      </c>
      <c r="C79" s="4">
        <v>1325</v>
      </c>
      <c r="D79" s="15">
        <v>0</v>
      </c>
      <c r="E79" s="15">
        <v>0</v>
      </c>
      <c r="F79" s="15">
        <v>0</v>
      </c>
      <c r="G79" s="15">
        <v>0</v>
      </c>
      <c r="H79" s="16"/>
      <c r="I79" s="16"/>
      <c r="J79" s="16"/>
    </row>
    <row r="80" spans="1:10" x14ac:dyDescent="0.25">
      <c r="A80" s="17">
        <v>11</v>
      </c>
      <c r="B80" s="14" t="s">
        <v>0</v>
      </c>
      <c r="C80" s="4">
        <v>1325</v>
      </c>
      <c r="D80" s="15">
        <v>0</v>
      </c>
      <c r="E80" s="15">
        <v>0</v>
      </c>
      <c r="F80" s="15">
        <v>0</v>
      </c>
      <c r="G80" s="15">
        <v>0</v>
      </c>
      <c r="H80" s="16"/>
      <c r="I80" s="16"/>
      <c r="J80" s="16"/>
    </row>
    <row r="81" spans="1:10" x14ac:dyDescent="0.25">
      <c r="A81" s="17">
        <v>37</v>
      </c>
      <c r="B81" s="14" t="s">
        <v>22</v>
      </c>
      <c r="C81" s="4">
        <v>1325</v>
      </c>
      <c r="D81" s="15">
        <v>0</v>
      </c>
      <c r="E81" s="15">
        <v>0</v>
      </c>
      <c r="F81" s="15">
        <v>0</v>
      </c>
      <c r="G81" s="15">
        <v>0</v>
      </c>
      <c r="H81" s="16"/>
      <c r="I81" s="16"/>
      <c r="J81" s="16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ignoredErrors>
    <ignoredError sqref="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Lara Manojlović</cp:lastModifiedBy>
  <cp:lastPrinted>2025-10-22T16:26:52Z</cp:lastPrinted>
  <dcterms:created xsi:type="dcterms:W3CDTF">2022-10-31T10:11:38Z</dcterms:created>
  <dcterms:modified xsi:type="dcterms:W3CDTF">2025-11-10T14:40:08Z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